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년 하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color indexed="8"/>
            <rFont val="굴림"/>
            <family val="0"/>
          </rPr>
          <t xml:space="preserve">교직원 3~8월 급식징수액 (행정실)
</t>
        </r>
        <r>
          <rPr>
            <sz val="11"/>
            <rFont val="돋움"/>
            <family val="0"/>
          </rPr>
          <t/>
        </r>
      </text>
    </comment>
    <comment ref="C8" authorId="0">
      <text>
        <r>
          <rPr>
            <b/>
            <sz val="11"/>
            <color indexed="8"/>
            <rFont val="굴림"/>
            <family val="0"/>
          </rPr>
          <t xml:space="preserve">2019년 3월~8월 =&gt;  158,054,220원
 - 햇  토 미  :    8,859,600원
 - 농  산 물  :  49,832,870원
 - 공  산 품  :  35,200,590원
 - 육      류  :  28,092,680원
 - 수  산 물  :  21,254,520원
 - 공동구매  :  14,813,960원
 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<sst xmlns="http://schemas.openxmlformats.org/spreadsheetml/2006/main" count="21" uniqueCount="21">
  <si>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>급식비 수입 합계 (A)   (단위: 천원)</t>
  </si>
  <si>
    <t>※ 급식비 총액 3,270원 (식품비 2,290원 =&gt; 식품비 비율 70%)</t>
  </si>
  <si>
    <t>수산물</t>
  </si>
  <si>
    <t>구분</t>
  </si>
  <si>
    <t>공산품</t>
  </si>
  <si>
    <t>식품비 사용 비율 (B/A, %)</t>
  </si>
  <si>
    <t>친환경농산물
(김치, 떡포함)</t>
  </si>
  <si>
    <t>기타 (학교업무추진비:급식공개의날)</t>
  </si>
  <si>
    <t>2019. 3월 ~ 2019. 8월</t>
  </si>
  <si>
    <t>수 입</t>
  </si>
  <si>
    <t>지 출</t>
  </si>
  <si>
    <t>농협공동구매 (국산 양념류)</t>
  </si>
  <si>
    <t>햇토미구입 (보조금제외)</t>
  </si>
  <si>
    <t>2019학년도 상반기 급식비중 식품비 사용비율 (%)</t>
  </si>
  <si>
    <t>교직원 급식비</t>
  </si>
  <si>
    <t>세부항목</t>
  </si>
  <si>
    <t>함현초등학교</t>
  </si>
  <si>
    <r>
      <t xml:space="preserve">금액 (단위: </t>
    </r>
    <r>
      <rPr>
        <sz val="14"/>
        <color indexed="12"/>
        <rFont val="휴먼엑스포"/>
        <family val="0"/>
      </rPr>
      <t>원</t>
    </r>
    <r>
      <rPr>
        <sz val="14"/>
        <color indexed="8"/>
        <rFont val="휴먼엑스포"/>
        <family val="0"/>
      </rPr>
      <t>)</t>
    </r>
  </si>
  <si>
    <t>육류 (우수축산물)</t>
  </si>
  <si>
    <t>식품비 지출합계 (B)   (단위: 천원)</t>
  </si>
  <si>
    <t>무상급식비 (학생)
&lt;교육청+지자체&gt;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</si>
</sst>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휴먼엑스포"/>
      <family val="0"/>
    </font>
    <font>
      <sz val="14"/>
      <color indexed="8"/>
      <name val="휴먼엑스포"/>
      <family val="0"/>
    </font>
    <font>
      <sz val="18"/>
      <color indexed="8"/>
      <name val="휴먼엑스포"/>
      <family val="0"/>
    </font>
    <font>
      <sz val="16"/>
      <color indexed="8"/>
      <name val="휴먼엑스포"/>
      <family val="0"/>
    </font>
    <font>
      <sz val="20"/>
      <color indexed="8"/>
      <name val="휴먼엑스포"/>
      <family val="0"/>
    </font>
    <font>
      <sz val="14"/>
      <color indexed="12"/>
      <name val="휴먼엑스포"/>
      <family val="0"/>
    </font>
    <font>
      <b/>
      <sz val="9"/>
      <color indexed="8"/>
      <name val="굴림"/>
      <family val="0"/>
    </font>
    <font>
      <b/>
      <sz val="11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164" fontId="20" fillId="34" borderId="13" xfId="48" applyNumberFormat="1" applyFont="1" applyFill="1" applyBorder="1" applyAlignment="1">
      <alignment vertical="center"/>
    </xf>
    <xf numFmtId="41" fontId="21" fillId="0" borderId="15" xfId="48" applyNumberFormat="1" applyFont="1" applyBorder="1" applyAlignment="1">
      <alignment horizontal="center" vertical="center" shrinkToFit="1"/>
    </xf>
    <xf numFmtId="41" fontId="21" fillId="0" borderId="16" xfId="48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1" fontId="21" fillId="0" borderId="17" xfId="48" applyNumberFormat="1" applyFont="1" applyBorder="1" applyAlignment="1">
      <alignment horizontal="center" vertical="center" shrinkToFit="1"/>
    </xf>
    <xf numFmtId="165" fontId="22" fillId="8" borderId="13" xfId="43" applyNumberFormat="1" applyFon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21" fillId="8" borderId="11" xfId="0" applyNumberFormat="1" applyFont="1" applyFill="1" applyBorder="1" applyAlignment="1">
      <alignment horizontal="center" vertical="center"/>
    </xf>
    <xf numFmtId="0" fontId="21" fillId="8" borderId="12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41" fontId="21" fillId="0" borderId="22" xfId="48" applyNumberFormat="1" applyFont="1" applyBorder="1" applyAlignment="1">
      <alignment horizontal="center" vertical="center"/>
    </xf>
    <xf numFmtId="41" fontId="21" fillId="0" borderId="23" xfId="48" applyNumberFormat="1" applyFont="1" applyBorder="1" applyAlignment="1">
      <alignment horizontal="center" vertical="center"/>
    </xf>
    <xf numFmtId="41" fontId="21" fillId="0" borderId="16" xfId="48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defaultGridColor="0" zoomScaleSheetLayoutView="75" colorId="22" workbookViewId="0" topLeftCell="A4">
      <selection activeCell="C8" sqref="C8:C13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7" max="7" width="10.21484375" style="0" bestFit="1" customWidth="1"/>
  </cols>
  <sheetData>
    <row r="1" spans="1:3" ht="50.25" customHeight="1">
      <c r="A1" s="18" t="s">
        <v>13</v>
      </c>
      <c r="B1" s="18"/>
      <c r="C1" s="18"/>
    </row>
    <row r="2" spans="1:3" ht="38.25" customHeight="1">
      <c r="A2" s="29" t="s">
        <v>8</v>
      </c>
      <c r="B2" s="29"/>
      <c r="C2" s="8" t="s">
        <v>16</v>
      </c>
    </row>
    <row r="3" spans="1:3" ht="50.25" customHeight="1">
      <c r="A3" s="3" t="s">
        <v>3</v>
      </c>
      <c r="B3" s="4" t="s">
        <v>15</v>
      </c>
      <c r="C3" s="5" t="s">
        <v>17</v>
      </c>
    </row>
    <row r="4" spans="1:3" ht="53.25" customHeight="1">
      <c r="A4" s="23" t="s">
        <v>9</v>
      </c>
      <c r="B4" s="16" t="s">
        <v>20</v>
      </c>
      <c r="C4" s="10">
        <f>182832240+19807480</f>
        <v>202639720</v>
      </c>
    </row>
    <row r="5" spans="1:4" ht="44.25" customHeight="1">
      <c r="A5" s="24"/>
      <c r="B5" s="6" t="s">
        <v>14</v>
      </c>
      <c r="C5" s="13">
        <v>15204650</v>
      </c>
      <c r="D5" s="15"/>
    </row>
    <row r="6" spans="1:3" ht="44.25" customHeight="1">
      <c r="A6" s="25"/>
      <c r="B6" s="6" t="s">
        <v>7</v>
      </c>
      <c r="C6" s="11">
        <v>0</v>
      </c>
    </row>
    <row r="7" spans="1:3" ht="48" customHeight="1">
      <c r="A7" s="19" t="s">
        <v>0</v>
      </c>
      <c r="B7" s="20"/>
      <c r="C7" s="9">
        <f>SUM(C4:C6)/1000</f>
        <v>217844.37</v>
      </c>
    </row>
    <row r="8" spans="1:3" ht="43.5" customHeight="1">
      <c r="A8" s="30" t="s">
        <v>10</v>
      </c>
      <c r="B8" s="7" t="s">
        <v>12</v>
      </c>
      <c r="C8" s="26">
        <v>158054220</v>
      </c>
    </row>
    <row r="9" spans="1:3" ht="43.5" customHeight="1">
      <c r="A9" s="30"/>
      <c r="B9" s="12" t="s">
        <v>6</v>
      </c>
      <c r="C9" s="27"/>
    </row>
    <row r="10" spans="1:3" ht="43.5" customHeight="1">
      <c r="A10" s="30"/>
      <c r="B10" s="1" t="s">
        <v>4</v>
      </c>
      <c r="C10" s="27"/>
    </row>
    <row r="11" spans="1:3" ht="43.5" customHeight="1">
      <c r="A11" s="30"/>
      <c r="B11" s="1" t="s">
        <v>18</v>
      </c>
      <c r="C11" s="27"/>
    </row>
    <row r="12" spans="1:3" ht="43.5" customHeight="1">
      <c r="A12" s="30"/>
      <c r="B12" s="1" t="s">
        <v>2</v>
      </c>
      <c r="C12" s="27"/>
    </row>
    <row r="13" spans="1:3" ht="43.5" customHeight="1">
      <c r="A13" s="30"/>
      <c r="B13" s="1" t="s">
        <v>11</v>
      </c>
      <c r="C13" s="28"/>
    </row>
    <row r="14" spans="1:3" ht="51" customHeight="1">
      <c r="A14" s="19" t="s">
        <v>19</v>
      </c>
      <c r="B14" s="20"/>
      <c r="C14" s="9">
        <f>SUM(C8:C13)/1000</f>
        <v>158054.22</v>
      </c>
    </row>
    <row r="15" spans="1:3" ht="46.5" customHeight="1">
      <c r="A15" s="21" t="s">
        <v>5</v>
      </c>
      <c r="B15" s="22"/>
      <c r="C15" s="14">
        <f>(C14/C7)*100</f>
        <v>72.55373182240147</v>
      </c>
    </row>
    <row r="16" spans="1:5" ht="24.75" customHeight="1">
      <c r="A16" s="17" t="s">
        <v>1</v>
      </c>
      <c r="B16" s="17"/>
      <c r="C16" s="17"/>
      <c r="E16" s="2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